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nrks\Downloads\"/>
    </mc:Choice>
  </mc:AlternateContent>
  <xr:revisionPtr revIDLastSave="0" documentId="13_ncr:1_{CB66C29E-1ECA-459C-97C9-9F539C418507}" xr6:coauthVersionLast="47" xr6:coauthVersionMax="47" xr10:uidLastSave="{00000000-0000-0000-0000-000000000000}"/>
  <bookViews>
    <workbookView xWindow="330" yWindow="150" windowWidth="23715" windowHeight="17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29" i="1" l="1"/>
  <c r="Y29" i="1"/>
  <c r="Z29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C28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C32" i="1"/>
  <c r="Y27" i="1"/>
  <c r="Z27" i="1"/>
  <c r="X27" i="1"/>
  <c r="AG26" i="1"/>
  <c r="AH26" i="1" s="1"/>
  <c r="AI26" i="1" s="1"/>
  <c r="AH7" i="1"/>
  <c r="AI7" i="1" s="1"/>
  <c r="AH8" i="1"/>
  <c r="AI8" i="1" s="1"/>
  <c r="AH10" i="1"/>
  <c r="AI10" i="1" s="1"/>
  <c r="AH11" i="1"/>
  <c r="AI11" i="1" s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G7" i="1"/>
  <c r="AG8" i="1"/>
  <c r="AG9" i="1"/>
  <c r="AH9" i="1" s="1"/>
  <c r="AI9" i="1" s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4" i="1"/>
  <c r="AH4" i="1" s="1"/>
  <c r="AG5" i="1"/>
  <c r="AH5" i="1" s="1"/>
  <c r="AG6" i="1"/>
  <c r="AH6" i="1" s="1"/>
  <c r="AG25" i="1"/>
  <c r="AH25" i="1" s="1"/>
  <c r="AG24" i="1"/>
  <c r="U27" i="1"/>
  <c r="Q27" i="1"/>
  <c r="L27" i="1"/>
  <c r="S27" i="1"/>
  <c r="J27" i="1"/>
  <c r="R27" i="1"/>
  <c r="C27" i="1"/>
  <c r="G27" i="1"/>
  <c r="T27" i="1"/>
  <c r="D27" i="1"/>
  <c r="E27" i="1"/>
  <c r="F27" i="1"/>
  <c r="H27" i="1"/>
  <c r="I27" i="1"/>
  <c r="K27" i="1"/>
  <c r="M27" i="1"/>
  <c r="N27" i="1"/>
  <c r="O27" i="1"/>
  <c r="P27" i="1"/>
  <c r="V27" i="1"/>
  <c r="W27" i="1"/>
  <c r="AG3" i="1"/>
  <c r="AH3" i="1" s="1"/>
  <c r="AI24" i="1" l="1"/>
  <c r="AI25" i="1"/>
  <c r="AI22" i="1"/>
  <c r="AI6" i="1"/>
  <c r="AI21" i="1"/>
  <c r="AI5" i="1"/>
  <c r="AI20" i="1"/>
  <c r="AI4" i="1"/>
  <c r="AI23" i="1"/>
  <c r="AI19" i="1"/>
  <c r="AI18" i="1"/>
  <c r="AI17" i="1"/>
  <c r="AI16" i="1"/>
  <c r="AI15" i="1"/>
  <c r="AI14" i="1"/>
  <c r="AI13" i="1"/>
  <c r="AI12" i="1"/>
  <c r="U29" i="1"/>
  <c r="AI3" i="1"/>
  <c r="E29" i="1"/>
  <c r="F29" i="1" l="1"/>
  <c r="G29" i="1"/>
  <c r="H29" i="1"/>
  <c r="J29" i="1"/>
  <c r="I29" i="1"/>
  <c r="C29" i="1"/>
  <c r="K29" i="1"/>
  <c r="L29" i="1"/>
  <c r="M29" i="1"/>
  <c r="N29" i="1"/>
  <c r="P29" i="1"/>
  <c r="Q29" i="1"/>
  <c r="R29" i="1"/>
  <c r="O29" i="1"/>
  <c r="D29" i="1"/>
  <c r="S29" i="1"/>
  <c r="T29" i="1"/>
  <c r="V29" i="1"/>
  <c r="W29" i="1"/>
</calcChain>
</file>

<file path=xl/sharedStrings.xml><?xml version="1.0" encoding="utf-8"?>
<sst xmlns="http://schemas.openxmlformats.org/spreadsheetml/2006/main" count="60" uniqueCount="57">
  <si>
    <t>01</t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</si>
  <si>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</si>
  <si>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</si>
  <si>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</si>
  <si>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</si>
  <si>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</si>
  <si>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</si>
  <si>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</si>
  <si>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</si>
  <si>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</si>
  <si>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</si>
  <si>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</si>
  <si>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</si>
  <si>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</si>
  <si>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</si>
  <si>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</si>
  <si>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</si>
  <si>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</si>
  <si>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</si>
  <si>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</si>
  <si>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</si>
  <si>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LR</t>
    <phoneticPr fontId="1"/>
  </si>
  <si>
    <t>KW</t>
    <phoneticPr fontId="1"/>
  </si>
  <si>
    <t>XGBT</t>
    <phoneticPr fontId="1"/>
  </si>
  <si>
    <t>TOTAL</t>
    <phoneticPr fontId="1"/>
  </si>
  <si>
    <t>STATS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</si>
  <si>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</si>
  <si>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</si>
  <si>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</si>
  <si>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</si>
  <si>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</si>
  <si>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</si>
  <si>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</si>
  <si>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</si>
  <si>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</si>
  <si>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</si>
  <si>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</si>
  <si>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</si>
  <si>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</si>
  <si>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</si>
  <si>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</si>
  <si>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</si>
  <si>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</si>
  <si>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</si>
  <si>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</si>
  <si>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</si>
  <si>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RANKING</t>
    <phoneticPr fontId="1"/>
  </si>
  <si>
    <t>UTILITY</t>
    <phoneticPr fontId="1"/>
  </si>
  <si>
    <t>ANONYMITY</t>
    <phoneticPr fontId="1"/>
  </si>
  <si>
    <t>SCORE</t>
    <phoneticPr fontId="1"/>
  </si>
  <si>
    <t>PENALTY</t>
    <phoneticPr fontId="1"/>
  </si>
  <si>
    <t>ATTACKER</t>
    <phoneticPr fontId="1"/>
  </si>
  <si>
    <t>PROCESSOR</t>
    <phoneticPr fontId="1"/>
  </si>
  <si>
    <t>ATTACK ALL</t>
    <phoneticPr fontId="1"/>
  </si>
  <si>
    <t>ATTACK RANK</t>
    <phoneticPr fontId="1"/>
  </si>
  <si>
    <t>max attack</t>
    <phoneticPr fontId="1"/>
  </si>
  <si>
    <t>ATTACK TOP10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</si>
</sst>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right"/>
    </xf>
    <xf numFmtId="0" fontId="0" fillId="2" borderId="1" xfId="0" applyFill="1" applyBorder="1" applyAlignment="1">
      <alignment horizontal="right"/>
    </xf>
    <xf numFmtId="1" fontId="0" fillId="4" borderId="1" xfId="0" quotePrefix="1" applyNumberFormat="1" applyFill="1" applyBorder="1" applyAlignment="1">
      <alignment horizontal="right"/>
    </xf>
    <xf numFmtId="0" fontId="0" fillId="2" borderId="1" xfId="0" applyFill="1" applyBorder="1"/>
    <xf numFmtId="0" fontId="0" fillId="0" borderId="1" xfId="0" applyBorder="1" applyAlignment="1">
      <alignment vertical="center"/>
    </xf>
    <xf numFmtId="0" fontId="0" fillId="5" borderId="1" xfId="0" applyFill="1" applyBorder="1"/>
    <xf numFmtId="0" fontId="0" fillId="2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2" fontId="0" fillId="4" borderId="1" xfId="0" applyNumberFormat="1" applyFill="1" applyBorder="1"/>
    <xf numFmtId="2" fontId="0" fillId="4" borderId="1" xfId="0" applyNumberFormat="1" applyFill="1" applyBorder="1" applyAlignment="1">
      <alignment vertical="center"/>
    </xf>
    <xf numFmtId="0" fontId="0" fillId="3" borderId="1" xfId="0" quotePrefix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176" fontId="0" fillId="8" borderId="1" xfId="0" applyNumberFormat="1" applyFill="1" applyBorder="1"/>
    <xf numFmtId="0" fontId="0" fillId="9" borderId="1" xfId="0" applyFill="1" applyBorder="1"/>
    <xf numFmtId="0" fontId="0" fillId="6" borderId="1" xfId="0" applyFill="1" applyBorder="1"/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textRotation="255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Fill="1" applyBorder="1"/>
    <xf numFmtId="0" fontId="0" fillId="5" borderId="0" xfId="0" applyFill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80" zoomScaleNormal="80" workbookViewId="0">
      <pane xSplit="2" ySplit="29" topLeftCell="C30" activePane="bottomRight" state="frozen"/>
      <selection pane="topRight" activeCell="C1" sqref="C1"/>
      <selection pane="bottomLeft" activeCell="A31" sqref="A31"/>
      <selection pane="bottomRight" activeCell="A34" sqref="A34"/>
    </sheetView>
  </sheetViews>
  <sheetFormatPr defaultRowHeight="18.75"/>
  <cols>
    <col min="1" max="1" width="5.125" bestFit="1" customWidth="1"/>
    <col min="2" max="2" width="12.375" style="1" customWidth="1"/>
    <col min="3" max="3" width="9.625" bestFit="1" customWidth="1"/>
    <col min="4" max="23" width="7.625" bestFit="1" customWidth="1"/>
    <col min="24" max="25" width="7.625" customWidth="1"/>
    <col min="26" max="26" width="7.625" bestFit="1" customWidth="1"/>
    <col min="27" max="27" width="8.625" bestFit="1" customWidth="1"/>
    <col min="28" max="29" width="6.125" customWidth="1"/>
    <col min="32" max="32" width="11.125" bestFit="1" customWidth="1"/>
    <col min="34" max="34" width="10.75" bestFit="1" customWidth="1"/>
    <col min="35" max="35" width="11.125" bestFit="1" customWidth="1"/>
  </cols>
  <sheetData>
    <row r="1" spans="1:36">
      <c r="A1" s="4"/>
      <c r="B1" s="2"/>
      <c r="C1" s="30" t="s">
        <v>51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18" t="s">
        <v>47</v>
      </c>
      <c r="AB1" s="19"/>
      <c r="AC1" s="19"/>
      <c r="AD1" s="19"/>
      <c r="AE1" s="20"/>
      <c r="AF1" s="23" t="s">
        <v>48</v>
      </c>
      <c r="AG1" s="23"/>
      <c r="AH1" s="24" t="s">
        <v>24</v>
      </c>
      <c r="AI1" s="26" t="s">
        <v>46</v>
      </c>
    </row>
    <row r="2" spans="1:36">
      <c r="A2" s="4"/>
      <c r="B2" s="2"/>
      <c r="C2" s="11" t="s">
        <v>0</v>
      </c>
      <c r="D2" s="11" t="s">
        <v>26</v>
      </c>
      <c r="E2" s="11" t="s">
        <v>27</v>
      </c>
      <c r="F2" s="11" t="s">
        <v>28</v>
      </c>
      <c r="G2" s="11" t="s">
        <v>29</v>
      </c>
      <c r="H2" s="11" t="s">
        <v>30</v>
      </c>
      <c r="I2" s="11" t="s">
        <v>31</v>
      </c>
      <c r="J2" s="11" t="s">
        <v>32</v>
      </c>
      <c r="K2" s="11" t="s">
        <v>33</v>
      </c>
      <c r="L2" s="11" t="s">
        <v>34</v>
      </c>
      <c r="M2" s="11" t="s">
        <v>35</v>
      </c>
      <c r="N2" s="11" t="s">
        <v>36</v>
      </c>
      <c r="O2" s="11" t="s">
        <v>37</v>
      </c>
      <c r="P2" s="11" t="s">
        <v>38</v>
      </c>
      <c r="Q2" s="11" t="s">
        <v>39</v>
      </c>
      <c r="R2" s="11" t="s">
        <v>40</v>
      </c>
      <c r="S2" s="11" t="s">
        <v>41</v>
      </c>
      <c r="T2" s="11" t="s">
        <v>42</v>
      </c>
      <c r="U2" s="11" t="s">
        <v>43</v>
      </c>
      <c r="V2" s="11" t="s">
        <v>44</v>
      </c>
      <c r="W2" s="11" t="s">
        <v>45</v>
      </c>
      <c r="X2" s="11">
        <v>22</v>
      </c>
      <c r="Y2" s="11">
        <v>23</v>
      </c>
      <c r="Z2" s="11">
        <v>24</v>
      </c>
      <c r="AA2" s="12" t="s">
        <v>25</v>
      </c>
      <c r="AB2" s="12" t="s">
        <v>21</v>
      </c>
      <c r="AC2" s="12" t="s">
        <v>22</v>
      </c>
      <c r="AD2" s="12" t="s">
        <v>23</v>
      </c>
      <c r="AE2" s="12" t="s">
        <v>49</v>
      </c>
      <c r="AF2" s="13" t="s">
        <v>50</v>
      </c>
      <c r="AG2" s="13" t="s">
        <v>49</v>
      </c>
      <c r="AH2" s="25"/>
      <c r="AI2" s="27"/>
      <c r="AJ2" t="s">
        <v>55</v>
      </c>
    </row>
    <row r="3" spans="1:36">
      <c r="A3" s="28" t="s">
        <v>52</v>
      </c>
      <c r="B3" s="3" t="s">
        <v>0</v>
      </c>
      <c r="C3" s="7">
        <v>0</v>
      </c>
      <c r="D3" s="5">
        <v>1010</v>
      </c>
      <c r="E3" s="5">
        <v>1034</v>
      </c>
      <c r="F3" s="5">
        <v>998</v>
      </c>
      <c r="G3" s="5">
        <v>1046</v>
      </c>
      <c r="H3" s="5">
        <v>1050</v>
      </c>
      <c r="I3" s="5">
        <v>1051</v>
      </c>
      <c r="J3" s="8">
        <v>1653</v>
      </c>
      <c r="K3" s="5">
        <v>1065</v>
      </c>
      <c r="L3" s="7">
        <v>0</v>
      </c>
      <c r="M3" s="5">
        <v>1047</v>
      </c>
      <c r="N3" s="5">
        <v>1014</v>
      </c>
      <c r="O3" s="5">
        <v>1125</v>
      </c>
      <c r="P3" s="5">
        <v>1019</v>
      </c>
      <c r="Q3" s="5">
        <v>1025</v>
      </c>
      <c r="R3" s="5">
        <v>1033</v>
      </c>
      <c r="S3" s="5">
        <v>995</v>
      </c>
      <c r="T3" s="5">
        <v>1023</v>
      </c>
      <c r="U3" s="5">
        <v>1028</v>
      </c>
      <c r="V3" s="5">
        <v>1010</v>
      </c>
      <c r="W3" s="7">
        <v>0</v>
      </c>
      <c r="X3" s="5">
        <v>1026</v>
      </c>
      <c r="Y3" s="5">
        <v>957</v>
      </c>
      <c r="Z3" s="5">
        <v>1039</v>
      </c>
      <c r="AA3" s="9">
        <v>38.06</v>
      </c>
      <c r="AB3" s="9">
        <v>16.3</v>
      </c>
      <c r="AC3" s="9">
        <v>19.329999999999998</v>
      </c>
      <c r="AD3" s="10">
        <v>18.21</v>
      </c>
      <c r="AE3" s="9">
        <v>91.89</v>
      </c>
      <c r="AF3" s="14">
        <v>13</v>
      </c>
      <c r="AG3" s="14">
        <f t="shared" ref="AG3:AG22" si="0">MAX(0,(10000-MAX(C3:Z3))*0.01-AF3)</f>
        <v>70.47</v>
      </c>
      <c r="AH3" s="15">
        <f>AE3+AG3</f>
        <v>162.36000000000001</v>
      </c>
      <c r="AI3" s="16">
        <f>_xlfn.RANK.EQ(AH3,$AH$3:$AH$26,0)</f>
        <v>8</v>
      </c>
      <c r="AJ3" s="32">
        <v>1653</v>
      </c>
    </row>
    <row r="4" spans="1:36">
      <c r="A4" s="28"/>
      <c r="B4" s="3" t="s">
        <v>1</v>
      </c>
      <c r="C4" s="5">
        <v>1086</v>
      </c>
      <c r="D4" s="7">
        <v>0</v>
      </c>
      <c r="E4" s="5">
        <v>1039</v>
      </c>
      <c r="F4" s="5">
        <v>1024</v>
      </c>
      <c r="G4" s="5">
        <v>1042</v>
      </c>
      <c r="H4" s="8">
        <v>1314</v>
      </c>
      <c r="I4" s="5">
        <v>1095</v>
      </c>
      <c r="J4" s="5">
        <v>1070</v>
      </c>
      <c r="K4" s="5">
        <v>1098</v>
      </c>
      <c r="L4" s="7">
        <v>0</v>
      </c>
      <c r="M4" s="5">
        <v>1071</v>
      </c>
      <c r="N4" s="5">
        <v>1045</v>
      </c>
      <c r="O4" s="5">
        <v>1056</v>
      </c>
      <c r="P4" s="5">
        <v>1000</v>
      </c>
      <c r="Q4" s="5">
        <v>1043</v>
      </c>
      <c r="R4" s="5">
        <v>1089</v>
      </c>
      <c r="S4" s="5">
        <v>1002</v>
      </c>
      <c r="T4" s="5">
        <v>1078</v>
      </c>
      <c r="U4" s="5">
        <v>998</v>
      </c>
      <c r="V4" s="5">
        <v>1037</v>
      </c>
      <c r="W4" s="7">
        <v>0</v>
      </c>
      <c r="X4" s="5">
        <v>1039</v>
      </c>
      <c r="Y4" s="5">
        <v>988</v>
      </c>
      <c r="Z4" s="5">
        <v>1058</v>
      </c>
      <c r="AA4" s="9">
        <v>37.46</v>
      </c>
      <c r="AB4" s="9">
        <v>17.3</v>
      </c>
      <c r="AC4" s="9">
        <v>19.899999999999999</v>
      </c>
      <c r="AD4" s="10">
        <v>17.260000000000002</v>
      </c>
      <c r="AE4" s="9">
        <v>91.92</v>
      </c>
      <c r="AF4" s="14">
        <v>14</v>
      </c>
      <c r="AG4" s="14">
        <f t="shared" si="0"/>
        <v>72.86</v>
      </c>
      <c r="AH4" s="15">
        <f t="shared" ref="AH4:AH26" si="1">AE4+AG4</f>
        <v>164.78</v>
      </c>
      <c r="AI4" s="16">
        <f t="shared" ref="AI4:AI26" si="2">_xlfn.RANK.EQ(AH4,$AH$3:$AH$26,0)</f>
        <v>6</v>
      </c>
      <c r="AJ4" s="32">
        <v>1314</v>
      </c>
    </row>
    <row r="5" spans="1:36">
      <c r="A5" s="28"/>
      <c r="B5" s="3" t="s">
        <v>2</v>
      </c>
      <c r="C5" s="5">
        <v>1189</v>
      </c>
      <c r="D5" s="5">
        <v>1191</v>
      </c>
      <c r="E5" s="7">
        <v>0</v>
      </c>
      <c r="F5" s="5">
        <v>1211</v>
      </c>
      <c r="G5" s="5">
        <v>1323</v>
      </c>
      <c r="H5" s="5">
        <v>1288</v>
      </c>
      <c r="I5" s="5">
        <v>1204</v>
      </c>
      <c r="J5" s="5">
        <v>1313</v>
      </c>
      <c r="K5" s="5">
        <v>1276</v>
      </c>
      <c r="L5" s="7">
        <v>0</v>
      </c>
      <c r="M5" s="5">
        <v>1191</v>
      </c>
      <c r="N5" s="5">
        <v>1214</v>
      </c>
      <c r="O5" s="5">
        <v>1127</v>
      </c>
      <c r="P5" s="5">
        <v>1320</v>
      </c>
      <c r="Q5" s="5">
        <v>1303</v>
      </c>
      <c r="R5" s="5">
        <v>1176</v>
      </c>
      <c r="S5" s="8">
        <v>1427</v>
      </c>
      <c r="T5" s="5">
        <v>1306</v>
      </c>
      <c r="U5" s="5">
        <v>1316</v>
      </c>
      <c r="V5" s="5">
        <v>1191</v>
      </c>
      <c r="W5" s="7">
        <v>0</v>
      </c>
      <c r="X5" s="5">
        <v>1343</v>
      </c>
      <c r="Y5" s="5">
        <v>1012</v>
      </c>
      <c r="Z5" s="5">
        <v>1177</v>
      </c>
      <c r="AA5" s="9">
        <v>33.56</v>
      </c>
      <c r="AB5" s="9">
        <v>8.26</v>
      </c>
      <c r="AC5" s="9">
        <v>16.48</v>
      </c>
      <c r="AD5" s="10">
        <v>17.64</v>
      </c>
      <c r="AE5" s="9">
        <v>75.930000000000007</v>
      </c>
      <c r="AF5" s="14">
        <v>20</v>
      </c>
      <c r="AG5" s="14">
        <f t="shared" si="0"/>
        <v>65.73</v>
      </c>
      <c r="AH5" s="15">
        <f t="shared" si="1"/>
        <v>141.66000000000003</v>
      </c>
      <c r="AI5" s="16">
        <f t="shared" si="2"/>
        <v>17</v>
      </c>
      <c r="AJ5" s="32">
        <v>1427</v>
      </c>
    </row>
    <row r="6" spans="1:36">
      <c r="A6" s="28"/>
      <c r="B6" s="3" t="s">
        <v>3</v>
      </c>
      <c r="C6" s="5">
        <v>1063</v>
      </c>
      <c r="D6" s="8">
        <v>1140</v>
      </c>
      <c r="E6" s="5">
        <v>1045</v>
      </c>
      <c r="F6" s="7">
        <v>0</v>
      </c>
      <c r="G6" s="5">
        <v>1008</v>
      </c>
      <c r="H6" s="5">
        <v>1029</v>
      </c>
      <c r="I6" s="5">
        <v>967</v>
      </c>
      <c r="J6" s="5">
        <v>1011</v>
      </c>
      <c r="K6" s="5">
        <v>1023</v>
      </c>
      <c r="L6" s="7">
        <v>0</v>
      </c>
      <c r="M6" s="5">
        <v>1046</v>
      </c>
      <c r="N6" s="5">
        <v>978</v>
      </c>
      <c r="O6" s="5">
        <v>1046</v>
      </c>
      <c r="P6" s="5">
        <v>651</v>
      </c>
      <c r="Q6" s="5">
        <v>1011</v>
      </c>
      <c r="R6" s="5">
        <v>1106</v>
      </c>
      <c r="S6" s="5">
        <v>731</v>
      </c>
      <c r="T6" s="5">
        <v>1037</v>
      </c>
      <c r="U6" s="5">
        <v>643</v>
      </c>
      <c r="V6" s="5">
        <v>35</v>
      </c>
      <c r="W6" s="7">
        <v>0</v>
      </c>
      <c r="X6" s="5">
        <v>780</v>
      </c>
      <c r="Y6" s="5">
        <v>963</v>
      </c>
      <c r="Z6" s="5">
        <v>842</v>
      </c>
      <c r="AA6" s="9">
        <v>35.56</v>
      </c>
      <c r="AB6" s="9">
        <v>6.01</v>
      </c>
      <c r="AC6" s="9">
        <v>19.07</v>
      </c>
      <c r="AD6" s="10">
        <v>17.34</v>
      </c>
      <c r="AE6" s="9">
        <v>77.98</v>
      </c>
      <c r="AF6" s="14">
        <v>10</v>
      </c>
      <c r="AG6" s="14">
        <f t="shared" si="0"/>
        <v>78.600000000000009</v>
      </c>
      <c r="AH6" s="15">
        <f t="shared" si="1"/>
        <v>156.58000000000001</v>
      </c>
      <c r="AI6" s="16">
        <f t="shared" si="2"/>
        <v>11</v>
      </c>
      <c r="AJ6" s="32">
        <v>1140</v>
      </c>
    </row>
    <row r="7" spans="1:36">
      <c r="A7" s="28"/>
      <c r="B7" s="3" t="s">
        <v>4</v>
      </c>
      <c r="C7" s="5">
        <v>1206</v>
      </c>
      <c r="D7" s="5">
        <v>1098</v>
      </c>
      <c r="E7" s="5">
        <v>1332</v>
      </c>
      <c r="F7" s="5">
        <v>1284</v>
      </c>
      <c r="G7" s="7">
        <v>0</v>
      </c>
      <c r="H7" s="5">
        <v>1318</v>
      </c>
      <c r="I7" s="5">
        <v>1113</v>
      </c>
      <c r="J7" s="5">
        <v>1366</v>
      </c>
      <c r="K7" s="5">
        <v>1280</v>
      </c>
      <c r="L7" s="7">
        <v>0</v>
      </c>
      <c r="M7" s="5">
        <v>1120</v>
      </c>
      <c r="N7" s="5">
        <v>1383</v>
      </c>
      <c r="O7" s="5">
        <v>1149</v>
      </c>
      <c r="P7" s="5">
        <v>1369</v>
      </c>
      <c r="Q7" s="5">
        <v>1353</v>
      </c>
      <c r="R7" s="5">
        <v>1227</v>
      </c>
      <c r="S7" s="5">
        <v>1349</v>
      </c>
      <c r="T7" s="8">
        <v>1425</v>
      </c>
      <c r="U7" s="5">
        <v>1359</v>
      </c>
      <c r="V7" s="5">
        <v>1098</v>
      </c>
      <c r="W7" s="7">
        <v>0</v>
      </c>
      <c r="X7" s="5">
        <v>1298</v>
      </c>
      <c r="Y7" s="5">
        <v>1031</v>
      </c>
      <c r="Z7" s="5">
        <v>1303</v>
      </c>
      <c r="AA7" s="9">
        <v>38.380000000000003</v>
      </c>
      <c r="AB7" s="9">
        <v>16.09</v>
      </c>
      <c r="AC7" s="9">
        <v>19.510000000000002</v>
      </c>
      <c r="AD7" s="10">
        <v>17.66</v>
      </c>
      <c r="AE7" s="9">
        <v>91.64</v>
      </c>
      <c r="AF7" s="14">
        <v>19</v>
      </c>
      <c r="AG7" s="14">
        <f t="shared" si="0"/>
        <v>66.75</v>
      </c>
      <c r="AH7" s="15">
        <f t="shared" si="1"/>
        <v>158.38999999999999</v>
      </c>
      <c r="AI7" s="16">
        <f t="shared" si="2"/>
        <v>10</v>
      </c>
      <c r="AJ7" s="32">
        <v>1425</v>
      </c>
    </row>
    <row r="8" spans="1:36">
      <c r="A8" s="28"/>
      <c r="B8" s="3" t="s">
        <v>5</v>
      </c>
      <c r="C8" s="5">
        <v>1050</v>
      </c>
      <c r="D8" s="5">
        <v>1044</v>
      </c>
      <c r="E8" s="5">
        <v>1030</v>
      </c>
      <c r="F8" s="5">
        <v>1021</v>
      </c>
      <c r="G8" s="5">
        <v>1012</v>
      </c>
      <c r="H8" s="7">
        <v>0</v>
      </c>
      <c r="I8" s="5">
        <v>1018</v>
      </c>
      <c r="J8" s="5">
        <v>1065</v>
      </c>
      <c r="K8" s="5">
        <v>1027</v>
      </c>
      <c r="L8" s="7">
        <v>0</v>
      </c>
      <c r="M8" s="5">
        <v>1032</v>
      </c>
      <c r="N8" s="5">
        <v>1014</v>
      </c>
      <c r="O8" s="8">
        <v>1069</v>
      </c>
      <c r="P8" s="5">
        <v>1007</v>
      </c>
      <c r="Q8" s="5">
        <v>1032</v>
      </c>
      <c r="R8" s="5">
        <v>1049</v>
      </c>
      <c r="S8" s="5">
        <v>1026</v>
      </c>
      <c r="T8" s="5">
        <v>1060</v>
      </c>
      <c r="U8" s="5">
        <v>997</v>
      </c>
      <c r="V8" s="5">
        <v>976</v>
      </c>
      <c r="W8" s="7">
        <v>0</v>
      </c>
      <c r="X8" s="5">
        <v>1007</v>
      </c>
      <c r="Y8" s="5">
        <v>1005</v>
      </c>
      <c r="Z8" s="5">
        <v>1048</v>
      </c>
      <c r="AA8" s="9">
        <v>39.630000000000003</v>
      </c>
      <c r="AB8" s="9">
        <v>14.21</v>
      </c>
      <c r="AC8" s="9">
        <v>19.61</v>
      </c>
      <c r="AD8" s="10">
        <v>17.8</v>
      </c>
      <c r="AE8" s="9">
        <v>91.25</v>
      </c>
      <c r="AF8" s="14">
        <v>11</v>
      </c>
      <c r="AG8" s="14">
        <f t="shared" si="0"/>
        <v>78.31</v>
      </c>
      <c r="AH8" s="15">
        <f t="shared" si="1"/>
        <v>169.56</v>
      </c>
      <c r="AI8" s="16">
        <f t="shared" si="2"/>
        <v>4</v>
      </c>
      <c r="AJ8" s="32">
        <v>1069</v>
      </c>
    </row>
    <row r="9" spans="1:36">
      <c r="A9" s="28"/>
      <c r="B9" s="3" t="s">
        <v>6</v>
      </c>
      <c r="C9" s="8">
        <v>1109</v>
      </c>
      <c r="D9" s="5">
        <v>1015</v>
      </c>
      <c r="E9" s="5">
        <v>1101</v>
      </c>
      <c r="F9" s="5">
        <v>1078</v>
      </c>
      <c r="G9" s="5">
        <v>1094</v>
      </c>
      <c r="H9" s="5">
        <v>1084</v>
      </c>
      <c r="I9" s="7">
        <v>0</v>
      </c>
      <c r="J9" s="5">
        <v>1097</v>
      </c>
      <c r="K9" s="5">
        <v>1091</v>
      </c>
      <c r="L9" s="7">
        <v>0</v>
      </c>
      <c r="M9" s="5">
        <v>1046</v>
      </c>
      <c r="N9" s="5">
        <v>1013</v>
      </c>
      <c r="O9" s="5">
        <v>1047</v>
      </c>
      <c r="P9" s="5">
        <v>1098</v>
      </c>
      <c r="Q9" s="5">
        <v>1082</v>
      </c>
      <c r="R9" s="5">
        <v>1027</v>
      </c>
      <c r="S9" s="5">
        <v>1096</v>
      </c>
      <c r="T9" s="5">
        <v>1062</v>
      </c>
      <c r="U9" s="5">
        <v>1092</v>
      </c>
      <c r="V9" s="5">
        <v>977</v>
      </c>
      <c r="W9" s="7">
        <v>0</v>
      </c>
      <c r="X9" s="5">
        <v>1073</v>
      </c>
      <c r="Y9" s="5">
        <v>990</v>
      </c>
      <c r="Z9" s="5">
        <v>1026</v>
      </c>
      <c r="AA9" s="9">
        <v>33.07</v>
      </c>
      <c r="AB9" s="9">
        <v>5.83</v>
      </c>
      <c r="AC9" s="9">
        <v>19.88</v>
      </c>
      <c r="AD9" s="10">
        <v>15.31</v>
      </c>
      <c r="AE9" s="9">
        <v>74.09</v>
      </c>
      <c r="AF9" s="14">
        <v>17</v>
      </c>
      <c r="AG9" s="14">
        <f t="shared" si="0"/>
        <v>71.91</v>
      </c>
      <c r="AH9" s="15">
        <f t="shared" si="1"/>
        <v>146</v>
      </c>
      <c r="AI9" s="16">
        <f t="shared" si="2"/>
        <v>16</v>
      </c>
      <c r="AJ9" s="32">
        <v>1109</v>
      </c>
    </row>
    <row r="10" spans="1:36">
      <c r="A10" s="28"/>
      <c r="B10" s="3" t="s">
        <v>7</v>
      </c>
      <c r="C10" s="5">
        <v>1082</v>
      </c>
      <c r="D10" s="5">
        <v>1033</v>
      </c>
      <c r="E10" s="5">
        <v>988</v>
      </c>
      <c r="F10" s="5">
        <v>861</v>
      </c>
      <c r="G10" s="5">
        <v>1055</v>
      </c>
      <c r="H10" s="5">
        <v>1035</v>
      </c>
      <c r="I10" s="5">
        <v>968</v>
      </c>
      <c r="J10" s="7">
        <v>0</v>
      </c>
      <c r="K10" s="5">
        <v>1023</v>
      </c>
      <c r="L10" s="7">
        <v>0</v>
      </c>
      <c r="M10" s="5">
        <v>1031</v>
      </c>
      <c r="N10" s="5">
        <v>1016</v>
      </c>
      <c r="O10" s="5">
        <v>1066</v>
      </c>
      <c r="P10" s="5">
        <v>784</v>
      </c>
      <c r="Q10" s="5">
        <v>1021</v>
      </c>
      <c r="R10" s="8">
        <v>1137</v>
      </c>
      <c r="S10" s="5">
        <v>924</v>
      </c>
      <c r="T10" s="5">
        <v>1006</v>
      </c>
      <c r="U10" s="5">
        <v>792</v>
      </c>
      <c r="V10" s="5">
        <v>610</v>
      </c>
      <c r="W10" s="7">
        <v>0</v>
      </c>
      <c r="X10" s="5">
        <v>891</v>
      </c>
      <c r="Y10" s="5">
        <v>1045</v>
      </c>
      <c r="Z10" s="5">
        <v>940</v>
      </c>
      <c r="AA10" s="9">
        <v>37.67</v>
      </c>
      <c r="AB10" s="9">
        <v>15.99</v>
      </c>
      <c r="AC10" s="9">
        <v>19.77</v>
      </c>
      <c r="AD10" s="9">
        <v>17.75</v>
      </c>
      <c r="AE10" s="9">
        <v>91.18</v>
      </c>
      <c r="AF10" s="14">
        <v>10</v>
      </c>
      <c r="AG10" s="14">
        <f t="shared" si="0"/>
        <v>78.63</v>
      </c>
      <c r="AH10" s="15">
        <f t="shared" si="1"/>
        <v>169.81</v>
      </c>
      <c r="AI10" s="16">
        <f t="shared" si="2"/>
        <v>3</v>
      </c>
      <c r="AJ10" s="32">
        <v>1137</v>
      </c>
    </row>
    <row r="11" spans="1:36">
      <c r="A11" s="28"/>
      <c r="B11" s="3" t="s">
        <v>8</v>
      </c>
      <c r="C11" s="8">
        <v>1270</v>
      </c>
      <c r="D11" s="5">
        <v>1012</v>
      </c>
      <c r="E11" s="5">
        <v>1034</v>
      </c>
      <c r="F11" s="5">
        <v>1017</v>
      </c>
      <c r="G11" s="5">
        <v>1035</v>
      </c>
      <c r="H11" s="5">
        <v>1066</v>
      </c>
      <c r="I11" s="5">
        <v>1083</v>
      </c>
      <c r="J11" s="5">
        <v>1247</v>
      </c>
      <c r="K11" s="7">
        <v>0</v>
      </c>
      <c r="L11" s="7">
        <v>0</v>
      </c>
      <c r="M11" s="5">
        <v>1048</v>
      </c>
      <c r="N11" s="5">
        <v>1014</v>
      </c>
      <c r="O11" s="5">
        <v>1035</v>
      </c>
      <c r="P11" s="5">
        <v>997</v>
      </c>
      <c r="Q11" s="5">
        <v>983</v>
      </c>
      <c r="R11" s="5">
        <v>1024</v>
      </c>
      <c r="S11" s="5">
        <v>949</v>
      </c>
      <c r="T11" s="5">
        <v>1238</v>
      </c>
      <c r="U11" s="5">
        <v>1001</v>
      </c>
      <c r="V11" s="5">
        <v>963</v>
      </c>
      <c r="W11" s="7">
        <v>0</v>
      </c>
      <c r="X11" s="5">
        <v>1038</v>
      </c>
      <c r="Y11" s="5">
        <v>1127</v>
      </c>
      <c r="Z11" s="5">
        <v>1087</v>
      </c>
      <c r="AA11" s="9">
        <v>33.26</v>
      </c>
      <c r="AB11" s="9">
        <v>12.99</v>
      </c>
      <c r="AC11" s="9">
        <v>17.37</v>
      </c>
      <c r="AD11" s="10">
        <v>17.420000000000002</v>
      </c>
      <c r="AE11" s="9">
        <v>81.040000000000006</v>
      </c>
      <c r="AF11" s="14">
        <v>13</v>
      </c>
      <c r="AG11" s="14">
        <f t="shared" si="0"/>
        <v>74.3</v>
      </c>
      <c r="AH11" s="15">
        <f t="shared" si="1"/>
        <v>155.34</v>
      </c>
      <c r="AI11" s="16">
        <f t="shared" si="2"/>
        <v>12</v>
      </c>
      <c r="AJ11" s="32">
        <v>1270</v>
      </c>
    </row>
    <row r="12" spans="1:36">
      <c r="A12" s="28"/>
      <c r="B12" s="3" t="s">
        <v>9</v>
      </c>
      <c r="C12" s="5">
        <v>1067</v>
      </c>
      <c r="D12" s="5">
        <v>995</v>
      </c>
      <c r="E12" s="5">
        <v>1018</v>
      </c>
      <c r="F12" s="5">
        <v>1035</v>
      </c>
      <c r="G12" s="5">
        <v>1018</v>
      </c>
      <c r="H12" s="5">
        <v>1033</v>
      </c>
      <c r="I12" s="5">
        <v>1044</v>
      </c>
      <c r="J12" s="8">
        <v>1379</v>
      </c>
      <c r="K12" s="5">
        <v>1045</v>
      </c>
      <c r="L12" s="7">
        <v>0</v>
      </c>
      <c r="M12" s="5">
        <v>1055</v>
      </c>
      <c r="N12" s="5">
        <v>1072</v>
      </c>
      <c r="O12" s="5">
        <v>1048</v>
      </c>
      <c r="P12" s="5">
        <v>987</v>
      </c>
      <c r="Q12" s="5">
        <v>1025</v>
      </c>
      <c r="R12" s="5">
        <v>1038</v>
      </c>
      <c r="S12" s="5">
        <v>987</v>
      </c>
      <c r="T12" s="5">
        <v>1053</v>
      </c>
      <c r="U12" s="5">
        <v>1000</v>
      </c>
      <c r="V12" s="5">
        <v>995</v>
      </c>
      <c r="W12" s="7">
        <v>0</v>
      </c>
      <c r="X12" s="5">
        <v>1045</v>
      </c>
      <c r="Y12" s="5">
        <v>1016</v>
      </c>
      <c r="Z12" s="5">
        <v>992</v>
      </c>
      <c r="AA12" s="9">
        <v>38.299999999999997</v>
      </c>
      <c r="AB12" s="9">
        <v>16.09</v>
      </c>
      <c r="AC12" s="9">
        <v>19.690000000000001</v>
      </c>
      <c r="AD12" s="10">
        <v>17.84</v>
      </c>
      <c r="AE12" s="9">
        <v>91.93</v>
      </c>
      <c r="AF12" s="14">
        <v>14</v>
      </c>
      <c r="AG12" s="14">
        <f t="shared" si="0"/>
        <v>72.210000000000008</v>
      </c>
      <c r="AH12" s="15">
        <f t="shared" si="1"/>
        <v>164.14000000000001</v>
      </c>
      <c r="AI12" s="16">
        <f t="shared" si="2"/>
        <v>7</v>
      </c>
      <c r="AJ12" s="32">
        <v>1379</v>
      </c>
    </row>
    <row r="13" spans="1:36">
      <c r="A13" s="28"/>
      <c r="B13" s="3" t="s">
        <v>10</v>
      </c>
      <c r="C13" s="5">
        <v>1013</v>
      </c>
      <c r="D13" s="5">
        <v>996</v>
      </c>
      <c r="E13" s="5">
        <v>1030</v>
      </c>
      <c r="F13" s="5">
        <v>999</v>
      </c>
      <c r="G13" s="5">
        <v>1027</v>
      </c>
      <c r="H13" s="5">
        <v>1052</v>
      </c>
      <c r="I13" s="5">
        <v>1050</v>
      </c>
      <c r="J13" s="8">
        <v>1668</v>
      </c>
      <c r="K13" s="5">
        <v>1015</v>
      </c>
      <c r="L13" s="7">
        <v>0</v>
      </c>
      <c r="M13" s="7">
        <v>0</v>
      </c>
      <c r="N13" s="5">
        <v>992</v>
      </c>
      <c r="O13" s="5">
        <v>1041</v>
      </c>
      <c r="P13" s="5">
        <v>1018</v>
      </c>
      <c r="Q13" s="5">
        <v>970</v>
      </c>
      <c r="R13" s="5">
        <v>1027</v>
      </c>
      <c r="S13" s="5">
        <v>1002</v>
      </c>
      <c r="T13" s="5">
        <v>1019</v>
      </c>
      <c r="U13" s="5">
        <v>1010</v>
      </c>
      <c r="V13" s="5">
        <v>980</v>
      </c>
      <c r="W13" s="7">
        <v>0</v>
      </c>
      <c r="X13" s="5">
        <v>1004</v>
      </c>
      <c r="Y13" s="5">
        <v>1031</v>
      </c>
      <c r="Z13" s="5">
        <v>1020</v>
      </c>
      <c r="AA13" s="9">
        <v>37.659999999999997</v>
      </c>
      <c r="AB13" s="9">
        <v>9.77</v>
      </c>
      <c r="AC13" s="9">
        <v>19.190000000000001</v>
      </c>
      <c r="AD13" s="10">
        <v>17.91</v>
      </c>
      <c r="AE13" s="9">
        <v>84.54</v>
      </c>
      <c r="AF13" s="14">
        <v>14</v>
      </c>
      <c r="AG13" s="14">
        <f t="shared" si="0"/>
        <v>69.320000000000007</v>
      </c>
      <c r="AH13" s="15">
        <f t="shared" si="1"/>
        <v>153.86000000000001</v>
      </c>
      <c r="AI13" s="16">
        <f t="shared" si="2"/>
        <v>13</v>
      </c>
      <c r="AJ13" s="32">
        <v>1668</v>
      </c>
    </row>
    <row r="14" spans="1:36">
      <c r="A14" s="28"/>
      <c r="B14" s="3" t="s">
        <v>11</v>
      </c>
      <c r="C14" s="5">
        <v>1066</v>
      </c>
      <c r="D14" s="5">
        <v>1042</v>
      </c>
      <c r="E14" s="5">
        <v>1034</v>
      </c>
      <c r="F14" s="5">
        <v>1030</v>
      </c>
      <c r="G14" s="5">
        <v>1030</v>
      </c>
      <c r="H14" s="5">
        <v>1034</v>
      </c>
      <c r="I14" s="5">
        <v>1048</v>
      </c>
      <c r="J14" s="5">
        <v>1069</v>
      </c>
      <c r="K14" s="8">
        <v>1110</v>
      </c>
      <c r="L14" s="7">
        <v>0</v>
      </c>
      <c r="M14" s="5">
        <v>1034</v>
      </c>
      <c r="N14" s="7">
        <v>0</v>
      </c>
      <c r="O14" s="5">
        <v>1062</v>
      </c>
      <c r="P14" s="5">
        <v>1026</v>
      </c>
      <c r="Q14" s="5">
        <v>1045</v>
      </c>
      <c r="R14" s="5">
        <v>1070</v>
      </c>
      <c r="S14" s="5">
        <v>1032</v>
      </c>
      <c r="T14" s="5">
        <v>1063</v>
      </c>
      <c r="U14" s="5">
        <v>1027</v>
      </c>
      <c r="V14" s="5">
        <v>1031</v>
      </c>
      <c r="W14" s="7">
        <v>0</v>
      </c>
      <c r="X14" s="5">
        <v>1052</v>
      </c>
      <c r="Y14" s="5">
        <v>1056</v>
      </c>
      <c r="Z14" s="5">
        <v>1062</v>
      </c>
      <c r="AA14" s="9">
        <v>31.54</v>
      </c>
      <c r="AB14" s="9">
        <v>13.3</v>
      </c>
      <c r="AC14" s="9">
        <v>15.68</v>
      </c>
      <c r="AD14" s="10">
        <v>17.690000000000001</v>
      </c>
      <c r="AE14" s="9">
        <v>78.209999999999994</v>
      </c>
      <c r="AF14" s="14">
        <v>15</v>
      </c>
      <c r="AG14" s="14">
        <f t="shared" si="0"/>
        <v>73.900000000000006</v>
      </c>
      <c r="AH14" s="15">
        <f t="shared" si="1"/>
        <v>152.11000000000001</v>
      </c>
      <c r="AI14" s="16">
        <f t="shared" si="2"/>
        <v>14</v>
      </c>
      <c r="AJ14" s="32">
        <v>1110</v>
      </c>
    </row>
    <row r="15" spans="1:36">
      <c r="A15" s="28"/>
      <c r="B15" s="3" t="s">
        <v>12</v>
      </c>
      <c r="C15" s="8">
        <v>1050</v>
      </c>
      <c r="D15" s="5">
        <v>1005</v>
      </c>
      <c r="E15" s="5">
        <v>1049</v>
      </c>
      <c r="F15" s="5">
        <v>966</v>
      </c>
      <c r="G15" s="8">
        <v>1050</v>
      </c>
      <c r="H15" s="5">
        <v>1035</v>
      </c>
      <c r="I15" s="5">
        <v>983</v>
      </c>
      <c r="J15" s="5">
        <v>1030</v>
      </c>
      <c r="K15" s="5">
        <v>1049</v>
      </c>
      <c r="L15" s="7">
        <v>0</v>
      </c>
      <c r="M15" s="5">
        <v>1014</v>
      </c>
      <c r="N15" s="5">
        <v>988</v>
      </c>
      <c r="O15" s="7">
        <v>0</v>
      </c>
      <c r="P15" s="5">
        <v>1014</v>
      </c>
      <c r="Q15" s="5">
        <v>1014</v>
      </c>
      <c r="R15" s="5">
        <v>1044</v>
      </c>
      <c r="S15" s="5">
        <v>1010</v>
      </c>
      <c r="T15" s="5">
        <v>1014</v>
      </c>
      <c r="U15" s="5">
        <v>1022</v>
      </c>
      <c r="V15" s="5">
        <v>989</v>
      </c>
      <c r="W15" s="7">
        <v>0</v>
      </c>
      <c r="X15" s="5">
        <v>991</v>
      </c>
      <c r="Y15" s="5">
        <v>1031</v>
      </c>
      <c r="Z15" s="5">
        <v>980</v>
      </c>
      <c r="AA15" s="10">
        <v>35.799999999999997</v>
      </c>
      <c r="AB15" s="10">
        <v>17.45</v>
      </c>
      <c r="AC15" s="10">
        <v>19.63</v>
      </c>
      <c r="AD15" s="9">
        <v>17.96</v>
      </c>
      <c r="AE15" s="9">
        <v>90.84</v>
      </c>
      <c r="AF15" s="14">
        <v>13</v>
      </c>
      <c r="AG15" s="14">
        <f t="shared" si="0"/>
        <v>76.5</v>
      </c>
      <c r="AH15" s="15">
        <f t="shared" si="1"/>
        <v>167.34</v>
      </c>
      <c r="AI15" s="16">
        <f t="shared" si="2"/>
        <v>5</v>
      </c>
      <c r="AJ15" s="32">
        <v>1050</v>
      </c>
    </row>
    <row r="16" spans="1:36">
      <c r="A16" s="28"/>
      <c r="B16" s="3" t="s">
        <v>13</v>
      </c>
      <c r="C16" s="5">
        <v>4649</v>
      </c>
      <c r="D16" s="5">
        <v>2968</v>
      </c>
      <c r="E16" s="5">
        <v>4079</v>
      </c>
      <c r="F16" s="5">
        <v>1979</v>
      </c>
      <c r="G16" s="5">
        <v>4158</v>
      </c>
      <c r="H16" s="5">
        <v>4069</v>
      </c>
      <c r="I16" s="5">
        <v>2865</v>
      </c>
      <c r="J16" s="8">
        <v>5536</v>
      </c>
      <c r="K16" s="5">
        <v>3988</v>
      </c>
      <c r="L16" s="7">
        <v>0</v>
      </c>
      <c r="M16" s="5">
        <v>2368</v>
      </c>
      <c r="N16" s="5">
        <v>3604</v>
      </c>
      <c r="O16" s="5">
        <v>1897</v>
      </c>
      <c r="P16" s="7">
        <v>0</v>
      </c>
      <c r="Q16" s="5">
        <v>4157</v>
      </c>
      <c r="R16" s="5">
        <v>3060</v>
      </c>
      <c r="S16" s="5">
        <v>4449</v>
      </c>
      <c r="T16" s="5">
        <v>3003</v>
      </c>
      <c r="U16" s="5">
        <v>4123</v>
      </c>
      <c r="V16" s="5">
        <v>2368</v>
      </c>
      <c r="W16" s="7">
        <v>0</v>
      </c>
      <c r="X16" s="5">
        <v>4627</v>
      </c>
      <c r="Y16" s="5">
        <v>1529</v>
      </c>
      <c r="Z16" s="5">
        <v>2256</v>
      </c>
      <c r="AA16" s="9">
        <v>33.75</v>
      </c>
      <c r="AB16" s="9">
        <v>9.19</v>
      </c>
      <c r="AC16" s="9">
        <v>16.96</v>
      </c>
      <c r="AD16" s="10">
        <v>17.46</v>
      </c>
      <c r="AE16" s="9">
        <v>77.36</v>
      </c>
      <c r="AF16" s="14">
        <v>20</v>
      </c>
      <c r="AG16" s="14">
        <f t="shared" si="0"/>
        <v>24.64</v>
      </c>
      <c r="AH16" s="15">
        <f t="shared" si="1"/>
        <v>102</v>
      </c>
      <c r="AI16" s="16">
        <f t="shared" si="2"/>
        <v>22</v>
      </c>
      <c r="AJ16" s="32">
        <v>5536</v>
      </c>
    </row>
    <row r="17" spans="1:36">
      <c r="A17" s="28"/>
      <c r="B17" s="3" t="s">
        <v>14</v>
      </c>
      <c r="C17" s="5">
        <v>1084</v>
      </c>
      <c r="D17" s="5">
        <v>1059</v>
      </c>
      <c r="E17" s="5">
        <v>1491</v>
      </c>
      <c r="F17" s="5">
        <v>1144</v>
      </c>
      <c r="G17" s="5">
        <v>1492</v>
      </c>
      <c r="H17" s="5">
        <v>1506</v>
      </c>
      <c r="I17" s="5">
        <v>1127</v>
      </c>
      <c r="J17" s="5">
        <v>1495</v>
      </c>
      <c r="K17" s="5">
        <v>1481</v>
      </c>
      <c r="L17" s="7">
        <v>0</v>
      </c>
      <c r="M17" s="5">
        <v>1060</v>
      </c>
      <c r="N17" s="5">
        <v>1445</v>
      </c>
      <c r="O17" s="5">
        <v>1095</v>
      </c>
      <c r="P17" s="5">
        <v>1491</v>
      </c>
      <c r="Q17" s="7">
        <v>0</v>
      </c>
      <c r="R17" s="5">
        <v>1286</v>
      </c>
      <c r="S17" s="5">
        <v>1438</v>
      </c>
      <c r="T17" s="5">
        <v>1420</v>
      </c>
      <c r="U17" s="5">
        <v>1482</v>
      </c>
      <c r="V17" s="5">
        <v>1059</v>
      </c>
      <c r="W17" s="7">
        <v>0</v>
      </c>
      <c r="X17" s="8">
        <v>1519</v>
      </c>
      <c r="Y17" s="5">
        <v>1047</v>
      </c>
      <c r="Z17" s="5">
        <v>1226</v>
      </c>
      <c r="AA17" s="9">
        <v>29.1</v>
      </c>
      <c r="AB17" s="9">
        <v>6.48</v>
      </c>
      <c r="AC17" s="9">
        <v>15.29</v>
      </c>
      <c r="AD17" s="10">
        <v>17.11</v>
      </c>
      <c r="AE17" s="9">
        <v>67.989999999999995</v>
      </c>
      <c r="AF17" s="14">
        <v>17</v>
      </c>
      <c r="AG17" s="14">
        <f t="shared" si="0"/>
        <v>67.81</v>
      </c>
      <c r="AH17" s="15">
        <f t="shared" si="1"/>
        <v>135.80000000000001</v>
      </c>
      <c r="AI17" s="16">
        <f t="shared" si="2"/>
        <v>19</v>
      </c>
      <c r="AJ17" s="32">
        <v>1519</v>
      </c>
    </row>
    <row r="18" spans="1:36">
      <c r="A18" s="28"/>
      <c r="B18" s="3" t="s">
        <v>15</v>
      </c>
      <c r="C18" s="5">
        <v>1053</v>
      </c>
      <c r="D18" s="5">
        <v>999</v>
      </c>
      <c r="E18" s="5">
        <v>1046</v>
      </c>
      <c r="F18" s="5">
        <v>991</v>
      </c>
      <c r="G18" s="5">
        <v>1071</v>
      </c>
      <c r="H18" s="5">
        <v>1029</v>
      </c>
      <c r="I18" s="8">
        <v>1072</v>
      </c>
      <c r="J18" s="5">
        <v>1040</v>
      </c>
      <c r="K18" s="5">
        <v>1031</v>
      </c>
      <c r="L18" s="7">
        <v>0</v>
      </c>
      <c r="M18" s="5">
        <v>1043</v>
      </c>
      <c r="N18" s="5">
        <v>1011</v>
      </c>
      <c r="O18" s="5">
        <v>1068</v>
      </c>
      <c r="P18" s="5">
        <v>1028</v>
      </c>
      <c r="Q18" s="5">
        <v>1049</v>
      </c>
      <c r="R18" s="7">
        <v>0</v>
      </c>
      <c r="S18" s="5">
        <v>1067</v>
      </c>
      <c r="T18" s="5">
        <v>1069</v>
      </c>
      <c r="U18" s="5">
        <v>1044</v>
      </c>
      <c r="V18" s="5">
        <v>993</v>
      </c>
      <c r="W18" s="7">
        <v>0</v>
      </c>
      <c r="X18" s="5">
        <v>1012</v>
      </c>
      <c r="Y18" s="5">
        <v>1001</v>
      </c>
      <c r="Z18" s="5">
        <v>1030</v>
      </c>
      <c r="AA18" s="9">
        <v>33.17</v>
      </c>
      <c r="AB18" s="9">
        <v>14.34</v>
      </c>
      <c r="AC18" s="9">
        <v>16.7</v>
      </c>
      <c r="AD18" s="10">
        <v>17.54</v>
      </c>
      <c r="AE18" s="9">
        <v>81.75</v>
      </c>
      <c r="AF18" s="14">
        <v>12</v>
      </c>
      <c r="AG18" s="14">
        <f t="shared" si="0"/>
        <v>77.28</v>
      </c>
      <c r="AH18" s="15">
        <f t="shared" si="1"/>
        <v>159.03</v>
      </c>
      <c r="AI18" s="16">
        <f t="shared" si="2"/>
        <v>9</v>
      </c>
      <c r="AJ18" s="32">
        <v>1072</v>
      </c>
    </row>
    <row r="19" spans="1:36">
      <c r="A19" s="28"/>
      <c r="B19" s="3" t="s">
        <v>16</v>
      </c>
      <c r="C19" s="8">
        <v>5056</v>
      </c>
      <c r="D19" s="5">
        <v>1171</v>
      </c>
      <c r="E19" s="5">
        <v>1758</v>
      </c>
      <c r="F19" s="5">
        <v>1177</v>
      </c>
      <c r="G19" s="5">
        <v>1748</v>
      </c>
      <c r="H19" s="5">
        <v>1788</v>
      </c>
      <c r="I19" s="5">
        <v>1516</v>
      </c>
      <c r="J19" s="5">
        <v>4522</v>
      </c>
      <c r="K19" s="5">
        <v>2157</v>
      </c>
      <c r="L19" s="7">
        <v>0</v>
      </c>
      <c r="M19" s="5">
        <v>1164</v>
      </c>
      <c r="N19" s="5">
        <v>1540</v>
      </c>
      <c r="O19" s="5">
        <v>1236</v>
      </c>
      <c r="P19" s="5">
        <v>1926</v>
      </c>
      <c r="Q19" s="5">
        <v>1794</v>
      </c>
      <c r="R19" s="5">
        <v>1495</v>
      </c>
      <c r="S19" s="7">
        <v>0</v>
      </c>
      <c r="T19" s="5">
        <v>2065</v>
      </c>
      <c r="U19" s="5">
        <v>1997</v>
      </c>
      <c r="V19" s="5">
        <v>1142</v>
      </c>
      <c r="W19" s="7">
        <v>0</v>
      </c>
      <c r="X19" s="5">
        <v>2214</v>
      </c>
      <c r="Y19" s="5">
        <v>1441</v>
      </c>
      <c r="Z19" s="5">
        <v>1567</v>
      </c>
      <c r="AA19" s="9">
        <v>32.28</v>
      </c>
      <c r="AB19" s="9">
        <v>9.98</v>
      </c>
      <c r="AC19" s="9">
        <v>15.32</v>
      </c>
      <c r="AD19" s="10">
        <v>17.82</v>
      </c>
      <c r="AE19" s="9">
        <v>75.400000000000006</v>
      </c>
      <c r="AF19" s="14">
        <v>19</v>
      </c>
      <c r="AG19" s="14">
        <f t="shared" si="0"/>
        <v>30.439999999999998</v>
      </c>
      <c r="AH19" s="15">
        <f t="shared" si="1"/>
        <v>105.84</v>
      </c>
      <c r="AI19" s="16">
        <f t="shared" si="2"/>
        <v>21</v>
      </c>
      <c r="AJ19" s="32">
        <v>5056</v>
      </c>
    </row>
    <row r="20" spans="1:36">
      <c r="A20" s="28"/>
      <c r="B20" s="3" t="s">
        <v>17</v>
      </c>
      <c r="C20" s="8">
        <v>1072</v>
      </c>
      <c r="D20" s="5">
        <v>998</v>
      </c>
      <c r="E20" s="5">
        <v>1023</v>
      </c>
      <c r="F20" s="5">
        <v>1014</v>
      </c>
      <c r="G20" s="5">
        <v>1027</v>
      </c>
      <c r="H20" s="5">
        <v>993</v>
      </c>
      <c r="I20" s="5">
        <v>998</v>
      </c>
      <c r="J20" s="5">
        <v>1030</v>
      </c>
      <c r="K20" s="5">
        <v>1006</v>
      </c>
      <c r="L20" s="7">
        <v>0</v>
      </c>
      <c r="M20" s="5">
        <v>982</v>
      </c>
      <c r="N20" s="5">
        <v>1046</v>
      </c>
      <c r="O20" s="5">
        <v>1023</v>
      </c>
      <c r="P20" s="5">
        <v>953</v>
      </c>
      <c r="Q20" s="5">
        <v>1018</v>
      </c>
      <c r="R20" s="5">
        <v>1046</v>
      </c>
      <c r="S20" s="5">
        <v>965</v>
      </c>
      <c r="T20" s="7">
        <v>0</v>
      </c>
      <c r="U20" s="5">
        <v>954</v>
      </c>
      <c r="V20" s="5">
        <v>948</v>
      </c>
      <c r="W20" s="7">
        <v>0</v>
      </c>
      <c r="X20" s="5">
        <v>989</v>
      </c>
      <c r="Y20" s="5">
        <v>991</v>
      </c>
      <c r="Z20" s="5">
        <v>1050</v>
      </c>
      <c r="AA20" s="9">
        <v>38.18</v>
      </c>
      <c r="AB20" s="9">
        <v>15.62</v>
      </c>
      <c r="AC20" s="9">
        <v>19.78</v>
      </c>
      <c r="AD20" s="10">
        <v>17.98</v>
      </c>
      <c r="AE20" s="9">
        <v>91.55</v>
      </c>
      <c r="AF20" s="14">
        <v>10</v>
      </c>
      <c r="AG20" s="14">
        <f t="shared" si="0"/>
        <v>79.28</v>
      </c>
      <c r="AH20" s="15">
        <f t="shared" si="1"/>
        <v>170.82999999999998</v>
      </c>
      <c r="AI20" s="16">
        <f t="shared" si="2"/>
        <v>1</v>
      </c>
      <c r="AJ20" s="32">
        <v>1072</v>
      </c>
    </row>
    <row r="21" spans="1:36">
      <c r="A21" s="28"/>
      <c r="B21" s="3" t="s">
        <v>18</v>
      </c>
      <c r="C21" s="5">
        <v>1076</v>
      </c>
      <c r="D21" s="5">
        <v>1000</v>
      </c>
      <c r="E21" s="5">
        <v>1035</v>
      </c>
      <c r="F21" s="5">
        <v>981</v>
      </c>
      <c r="G21" s="5">
        <v>1015</v>
      </c>
      <c r="H21" s="5">
        <v>1020</v>
      </c>
      <c r="I21" s="5">
        <v>1084</v>
      </c>
      <c r="J21" s="8">
        <v>1289</v>
      </c>
      <c r="K21" s="5">
        <v>1070</v>
      </c>
      <c r="L21" s="7">
        <v>0</v>
      </c>
      <c r="M21" s="5">
        <v>1030</v>
      </c>
      <c r="N21" s="5">
        <v>1028</v>
      </c>
      <c r="O21" s="5">
        <v>1087</v>
      </c>
      <c r="P21" s="5">
        <v>1022</v>
      </c>
      <c r="Q21" s="5">
        <v>994</v>
      </c>
      <c r="R21" s="5">
        <v>1017</v>
      </c>
      <c r="S21" s="5">
        <v>1012</v>
      </c>
      <c r="T21" s="5">
        <v>1040</v>
      </c>
      <c r="U21" s="7">
        <v>0</v>
      </c>
      <c r="V21" s="5">
        <v>968</v>
      </c>
      <c r="W21" s="7">
        <v>0</v>
      </c>
      <c r="X21" s="5">
        <v>1009</v>
      </c>
      <c r="Y21" s="5">
        <v>997</v>
      </c>
      <c r="Z21" s="5">
        <v>1007</v>
      </c>
      <c r="AA21" s="9">
        <v>27.95</v>
      </c>
      <c r="AB21" s="9">
        <v>10.029999999999999</v>
      </c>
      <c r="AC21" s="9">
        <v>15.12</v>
      </c>
      <c r="AD21" s="9">
        <v>17.850000000000001</v>
      </c>
      <c r="AE21" s="9">
        <v>70.95</v>
      </c>
      <c r="AF21" s="14">
        <v>12</v>
      </c>
      <c r="AG21" s="14">
        <f t="shared" si="0"/>
        <v>75.11</v>
      </c>
      <c r="AH21" s="15">
        <f t="shared" si="1"/>
        <v>146.06</v>
      </c>
      <c r="AI21" s="16">
        <f t="shared" si="2"/>
        <v>15</v>
      </c>
      <c r="AJ21" s="32">
        <v>1289</v>
      </c>
    </row>
    <row r="22" spans="1:36">
      <c r="A22" s="28"/>
      <c r="B22" s="3" t="s">
        <v>19</v>
      </c>
      <c r="C22" s="5">
        <v>1062</v>
      </c>
      <c r="D22" s="5">
        <v>1047</v>
      </c>
      <c r="E22" s="5">
        <v>1022</v>
      </c>
      <c r="F22" s="5">
        <v>953</v>
      </c>
      <c r="G22" s="5">
        <v>1028</v>
      </c>
      <c r="H22" s="5">
        <v>1041</v>
      </c>
      <c r="I22" s="5">
        <v>1051</v>
      </c>
      <c r="J22" s="8">
        <v>1343</v>
      </c>
      <c r="K22" s="5">
        <v>1060</v>
      </c>
      <c r="L22" s="7">
        <v>0</v>
      </c>
      <c r="M22" s="5">
        <v>1011</v>
      </c>
      <c r="N22" s="5">
        <v>1071</v>
      </c>
      <c r="O22" s="5">
        <v>1039</v>
      </c>
      <c r="P22" s="5">
        <v>961</v>
      </c>
      <c r="Q22" s="5">
        <v>1029</v>
      </c>
      <c r="R22" s="5">
        <v>1024</v>
      </c>
      <c r="S22" s="5">
        <v>954</v>
      </c>
      <c r="T22" s="5">
        <v>1039</v>
      </c>
      <c r="U22" s="5">
        <v>956</v>
      </c>
      <c r="V22" s="7">
        <v>0</v>
      </c>
      <c r="W22" s="7">
        <v>0</v>
      </c>
      <c r="X22" s="5">
        <v>985</v>
      </c>
      <c r="Y22" s="5">
        <v>998</v>
      </c>
      <c r="Z22" s="5">
        <v>1006</v>
      </c>
      <c r="AA22" s="9">
        <v>39.24</v>
      </c>
      <c r="AB22" s="9">
        <v>17.75</v>
      </c>
      <c r="AC22" s="9">
        <v>19.78</v>
      </c>
      <c r="AD22" s="10">
        <v>17.91</v>
      </c>
      <c r="AE22" s="9">
        <v>94.67</v>
      </c>
      <c r="AF22" s="14">
        <v>11</v>
      </c>
      <c r="AG22" s="14">
        <f t="shared" si="0"/>
        <v>75.570000000000007</v>
      </c>
      <c r="AH22" s="15">
        <f t="shared" si="1"/>
        <v>170.24</v>
      </c>
      <c r="AI22" s="16">
        <f t="shared" si="2"/>
        <v>2</v>
      </c>
      <c r="AJ22" s="32">
        <v>1343</v>
      </c>
    </row>
    <row r="23" spans="1:36">
      <c r="A23" s="28"/>
      <c r="B23" s="3" t="s">
        <v>20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9">
        <v>0</v>
      </c>
      <c r="AB23" s="9">
        <v>0</v>
      </c>
      <c r="AC23" s="9">
        <v>0</v>
      </c>
      <c r="AD23" s="10">
        <v>0</v>
      </c>
      <c r="AE23" s="10">
        <v>0</v>
      </c>
      <c r="AF23" s="14">
        <v>0</v>
      </c>
      <c r="AG23" s="14">
        <v>0</v>
      </c>
      <c r="AH23" s="15">
        <f t="shared" si="1"/>
        <v>0</v>
      </c>
      <c r="AI23" s="16">
        <f t="shared" si="2"/>
        <v>24</v>
      </c>
    </row>
    <row r="24" spans="1:36">
      <c r="A24" s="28"/>
      <c r="B24" s="3">
        <v>22</v>
      </c>
      <c r="C24" s="5">
        <v>2771</v>
      </c>
      <c r="D24" s="5">
        <v>2422</v>
      </c>
      <c r="E24" s="5">
        <v>2299</v>
      </c>
      <c r="F24" s="5">
        <v>1233</v>
      </c>
      <c r="G24" s="5">
        <v>2958</v>
      </c>
      <c r="H24" s="5">
        <v>2279</v>
      </c>
      <c r="I24" s="5">
        <v>2605</v>
      </c>
      <c r="J24" s="5">
        <v>3161</v>
      </c>
      <c r="K24" s="5">
        <v>2827</v>
      </c>
      <c r="L24" s="7">
        <v>0</v>
      </c>
      <c r="M24" s="5">
        <v>2422</v>
      </c>
      <c r="N24" s="5">
        <v>2774</v>
      </c>
      <c r="O24" s="5">
        <v>1459</v>
      </c>
      <c r="P24" s="5">
        <v>3162</v>
      </c>
      <c r="Q24" s="5">
        <v>2603</v>
      </c>
      <c r="R24" s="5">
        <v>2368</v>
      </c>
      <c r="S24" s="8">
        <v>3231</v>
      </c>
      <c r="T24" s="5">
        <v>3227</v>
      </c>
      <c r="U24" s="5">
        <v>3165</v>
      </c>
      <c r="V24" s="5">
        <v>2422</v>
      </c>
      <c r="W24" s="7">
        <v>0</v>
      </c>
      <c r="X24" s="7">
        <v>0</v>
      </c>
      <c r="Y24" s="5">
        <v>1034</v>
      </c>
      <c r="Z24" s="5">
        <v>1904</v>
      </c>
      <c r="AA24" s="9">
        <v>36.799999999999997</v>
      </c>
      <c r="AB24" s="9">
        <v>13.14</v>
      </c>
      <c r="AC24" s="9">
        <v>16.760000000000002</v>
      </c>
      <c r="AD24" s="10">
        <v>17.72</v>
      </c>
      <c r="AE24" s="9">
        <v>84.41</v>
      </c>
      <c r="AF24" s="14">
        <v>20</v>
      </c>
      <c r="AG24" s="14">
        <f t="shared" ref="AG24:AG26" si="3">MAX(0,(10000-MAX(C24:Z24))*0.01-AF24)</f>
        <v>47.69</v>
      </c>
      <c r="AH24" s="15">
        <f t="shared" si="1"/>
        <v>132.1</v>
      </c>
      <c r="AI24" s="16">
        <f t="shared" si="2"/>
        <v>20</v>
      </c>
      <c r="AJ24" s="32">
        <v>3231</v>
      </c>
    </row>
    <row r="25" spans="1:36">
      <c r="A25" s="28"/>
      <c r="B25" s="3">
        <v>23</v>
      </c>
      <c r="C25" s="5">
        <v>1040</v>
      </c>
      <c r="D25" s="5">
        <v>1018</v>
      </c>
      <c r="E25" s="5">
        <v>1050</v>
      </c>
      <c r="F25" s="5">
        <v>945</v>
      </c>
      <c r="G25" s="5">
        <v>1039</v>
      </c>
      <c r="H25" s="8">
        <v>1771</v>
      </c>
      <c r="I25" s="5">
        <v>1062</v>
      </c>
      <c r="J25" s="5">
        <v>1123</v>
      </c>
      <c r="K25" s="5">
        <v>1066</v>
      </c>
      <c r="L25" s="7">
        <v>0</v>
      </c>
      <c r="M25" s="5">
        <v>1066</v>
      </c>
      <c r="N25" s="5">
        <v>1061</v>
      </c>
      <c r="O25" s="5">
        <v>1064</v>
      </c>
      <c r="P25" s="5">
        <v>994</v>
      </c>
      <c r="Q25" s="5">
        <v>1000</v>
      </c>
      <c r="R25" s="5">
        <v>1051</v>
      </c>
      <c r="S25" s="5">
        <v>1033</v>
      </c>
      <c r="T25" s="5">
        <v>1061</v>
      </c>
      <c r="U25" s="5">
        <v>992</v>
      </c>
      <c r="V25" s="5">
        <v>992</v>
      </c>
      <c r="W25" s="7">
        <v>0</v>
      </c>
      <c r="X25" s="5">
        <v>1031</v>
      </c>
      <c r="Y25" s="7">
        <v>0</v>
      </c>
      <c r="Z25" s="5">
        <v>1013</v>
      </c>
      <c r="AA25" s="9">
        <v>23.06</v>
      </c>
      <c r="AB25" s="9">
        <v>10.44</v>
      </c>
      <c r="AC25" s="9">
        <v>15.32</v>
      </c>
      <c r="AD25" s="10">
        <v>17.54</v>
      </c>
      <c r="AE25" s="9">
        <v>66.36</v>
      </c>
      <c r="AF25" s="14">
        <v>12</v>
      </c>
      <c r="AG25" s="14">
        <f t="shared" si="3"/>
        <v>70.290000000000006</v>
      </c>
      <c r="AH25" s="15">
        <f t="shared" si="1"/>
        <v>136.65</v>
      </c>
      <c r="AI25" s="16">
        <f t="shared" si="2"/>
        <v>18</v>
      </c>
      <c r="AJ25" s="32">
        <v>1771</v>
      </c>
    </row>
    <row r="26" spans="1:36">
      <c r="A26" s="28"/>
      <c r="B26" s="3">
        <v>24</v>
      </c>
      <c r="C26" s="8">
        <v>8954</v>
      </c>
      <c r="D26" s="5">
        <v>2381</v>
      </c>
      <c r="E26" s="5">
        <v>2506</v>
      </c>
      <c r="F26" s="5">
        <v>1193</v>
      </c>
      <c r="G26" s="5">
        <v>2660</v>
      </c>
      <c r="H26" s="5">
        <v>4637</v>
      </c>
      <c r="I26" s="5">
        <v>2542</v>
      </c>
      <c r="J26" s="5">
        <v>7379</v>
      </c>
      <c r="K26" s="5">
        <v>3181</v>
      </c>
      <c r="L26" s="7">
        <v>0</v>
      </c>
      <c r="M26" s="5">
        <v>2317</v>
      </c>
      <c r="N26" s="5">
        <v>1711</v>
      </c>
      <c r="O26" s="5">
        <v>1925</v>
      </c>
      <c r="P26" s="5">
        <v>2548</v>
      </c>
      <c r="Q26" s="5">
        <v>2615</v>
      </c>
      <c r="R26" s="5">
        <v>2934</v>
      </c>
      <c r="S26" s="5">
        <v>2620</v>
      </c>
      <c r="T26" s="5">
        <v>3589</v>
      </c>
      <c r="U26" s="5">
        <v>2579</v>
      </c>
      <c r="V26" s="5">
        <v>2317</v>
      </c>
      <c r="W26" s="7">
        <v>0</v>
      </c>
      <c r="X26" s="5">
        <v>2798</v>
      </c>
      <c r="Y26" s="5">
        <v>2945</v>
      </c>
      <c r="Z26" s="7">
        <v>0</v>
      </c>
      <c r="AA26" s="9">
        <v>19.77</v>
      </c>
      <c r="AB26" s="9">
        <v>12.5</v>
      </c>
      <c r="AC26" s="9">
        <v>19.12</v>
      </c>
      <c r="AD26" s="10">
        <v>18.2</v>
      </c>
      <c r="AE26" s="9">
        <v>69.59</v>
      </c>
      <c r="AF26" s="14">
        <v>20</v>
      </c>
      <c r="AG26" s="14">
        <f t="shared" si="3"/>
        <v>0</v>
      </c>
      <c r="AH26" s="15">
        <f t="shared" si="1"/>
        <v>69.59</v>
      </c>
      <c r="AI26" s="16">
        <f t="shared" si="2"/>
        <v>23</v>
      </c>
      <c r="AJ26" s="32">
        <v>8954</v>
      </c>
    </row>
    <row r="27" spans="1:36">
      <c r="A27" s="21" t="s">
        <v>53</v>
      </c>
      <c r="B27" s="22"/>
      <c r="C27" s="33">
        <f t="shared" ref="C27:Z27" si="4">SUM(C3:C26)</f>
        <v>41068</v>
      </c>
      <c r="D27" s="33">
        <f t="shared" si="4"/>
        <v>27644</v>
      </c>
      <c r="E27" s="33">
        <f t="shared" si="4"/>
        <v>30043</v>
      </c>
      <c r="F27" s="33">
        <f t="shared" si="4"/>
        <v>24134</v>
      </c>
      <c r="G27" s="33">
        <f t="shared" si="4"/>
        <v>30936</v>
      </c>
      <c r="H27" s="33">
        <f t="shared" si="4"/>
        <v>33471</v>
      </c>
      <c r="I27" s="33">
        <f t="shared" si="4"/>
        <v>28546</v>
      </c>
      <c r="J27" s="33">
        <f t="shared" si="4"/>
        <v>42886</v>
      </c>
      <c r="K27" s="33">
        <f t="shared" si="4"/>
        <v>31969</v>
      </c>
      <c r="L27" s="4">
        <f t="shared" si="4"/>
        <v>0</v>
      </c>
      <c r="M27" s="33">
        <f t="shared" si="4"/>
        <v>27198</v>
      </c>
      <c r="N27" s="33">
        <f t="shared" si="4"/>
        <v>29034</v>
      </c>
      <c r="O27" s="33">
        <f t="shared" si="4"/>
        <v>25764</v>
      </c>
      <c r="P27" s="33">
        <f t="shared" si="4"/>
        <v>27375</v>
      </c>
      <c r="Q27" s="33">
        <f t="shared" si="4"/>
        <v>30166</v>
      </c>
      <c r="R27" s="33">
        <f t="shared" ref="R27:S27" si="5">SUM(R3:R26)</f>
        <v>29328</v>
      </c>
      <c r="S27" s="33">
        <f t="shared" si="5"/>
        <v>30299</v>
      </c>
      <c r="T27" s="33">
        <f t="shared" si="4"/>
        <v>31897</v>
      </c>
      <c r="U27" s="33">
        <f t="shared" si="4"/>
        <v>30577</v>
      </c>
      <c r="V27" s="33">
        <f t="shared" si="4"/>
        <v>25101</v>
      </c>
      <c r="W27" s="4">
        <f t="shared" si="4"/>
        <v>0</v>
      </c>
      <c r="X27" s="33">
        <f t="shared" si="4"/>
        <v>29771</v>
      </c>
      <c r="Y27" s="33">
        <f t="shared" si="4"/>
        <v>25235</v>
      </c>
      <c r="Z27" s="33">
        <f t="shared" si="4"/>
        <v>25633</v>
      </c>
      <c r="AA27" s="17"/>
      <c r="AB27" s="17"/>
      <c r="AC27" s="17"/>
      <c r="AD27" s="17"/>
      <c r="AE27" s="17"/>
      <c r="AF27" s="17"/>
      <c r="AG27" s="17"/>
      <c r="AH27" s="17"/>
      <c r="AI27" s="17"/>
    </row>
    <row r="28" spans="1:36">
      <c r="A28" s="29" t="s">
        <v>56</v>
      </c>
      <c r="B28" s="29"/>
      <c r="C28" s="33">
        <f>C3+C4+C7+C8+C10+C12+C15+C18+C20+C22+C32</f>
        <v>11381</v>
      </c>
      <c r="D28" s="33">
        <f t="shared" ref="D28:Z28" si="6">D3+D4+D7+D8+D10+D12+D15+D18+D20+D22+D32</f>
        <v>10543</v>
      </c>
      <c r="E28" s="33">
        <f t="shared" si="6"/>
        <v>10581</v>
      </c>
      <c r="F28" s="33">
        <f t="shared" si="6"/>
        <v>10147</v>
      </c>
      <c r="G28" s="33">
        <f t="shared" si="6"/>
        <v>10774</v>
      </c>
      <c r="H28" s="33">
        <f t="shared" si="6"/>
        <v>10917</v>
      </c>
      <c r="I28" s="33">
        <f t="shared" si="6"/>
        <v>10393</v>
      </c>
      <c r="J28" s="33">
        <f t="shared" si="6"/>
        <v>12113</v>
      </c>
      <c r="K28" s="33">
        <f t="shared" si="6"/>
        <v>10684</v>
      </c>
      <c r="L28" s="33">
        <f t="shared" si="6"/>
        <v>1379</v>
      </c>
      <c r="M28" s="33">
        <f t="shared" si="6"/>
        <v>10406</v>
      </c>
      <c r="N28" s="33">
        <f t="shared" si="6"/>
        <v>10660</v>
      </c>
      <c r="O28" s="33">
        <f t="shared" si="6"/>
        <v>10693</v>
      </c>
      <c r="P28" s="33">
        <f t="shared" si="6"/>
        <v>10122</v>
      </c>
      <c r="Q28" s="33">
        <f t="shared" si="6"/>
        <v>10609</v>
      </c>
      <c r="R28" s="33">
        <f t="shared" si="6"/>
        <v>10759</v>
      </c>
      <c r="S28" s="33">
        <f t="shared" si="6"/>
        <v>10279</v>
      </c>
      <c r="T28" s="33">
        <f t="shared" si="6"/>
        <v>10839</v>
      </c>
      <c r="U28" s="33">
        <f t="shared" si="6"/>
        <v>10150</v>
      </c>
      <c r="V28" s="33">
        <f t="shared" si="6"/>
        <v>9999</v>
      </c>
      <c r="W28" s="4">
        <f t="shared" si="6"/>
        <v>0</v>
      </c>
      <c r="X28" s="33">
        <f t="shared" si="6"/>
        <v>10283</v>
      </c>
      <c r="Y28" s="33">
        <f t="shared" si="6"/>
        <v>10063</v>
      </c>
      <c r="Z28" s="33">
        <f t="shared" si="6"/>
        <v>10446</v>
      </c>
      <c r="AA28" s="17"/>
      <c r="AB28" s="17"/>
      <c r="AC28" s="17"/>
      <c r="AD28" s="17"/>
      <c r="AE28" s="17"/>
      <c r="AF28" s="17"/>
      <c r="AG28" s="17"/>
      <c r="AH28" s="17"/>
      <c r="AI28" s="17"/>
    </row>
    <row r="29" spans="1:36">
      <c r="A29" s="29" t="s">
        <v>54</v>
      </c>
      <c r="B29" s="29"/>
      <c r="C29" s="33">
        <f>RANK(C28,$C28:$Z28)</f>
        <v>2</v>
      </c>
      <c r="D29" s="33">
        <f t="shared" ref="D29:Z29" si="7">RANK(D28,$C28:$Z28)</f>
        <v>12</v>
      </c>
      <c r="E29" s="33">
        <f t="shared" si="7"/>
        <v>11</v>
      </c>
      <c r="F29" s="33">
        <f t="shared" si="7"/>
        <v>19</v>
      </c>
      <c r="G29" s="33">
        <f t="shared" si="7"/>
        <v>5</v>
      </c>
      <c r="H29" s="33">
        <f t="shared" si="7"/>
        <v>3</v>
      </c>
      <c r="I29" s="33">
        <f t="shared" si="7"/>
        <v>15</v>
      </c>
      <c r="J29" s="6">
        <f t="shared" si="7"/>
        <v>1</v>
      </c>
      <c r="K29" s="33">
        <f t="shared" si="7"/>
        <v>8</v>
      </c>
      <c r="L29" s="33">
        <f t="shared" si="7"/>
        <v>23</v>
      </c>
      <c r="M29" s="33">
        <f t="shared" si="7"/>
        <v>14</v>
      </c>
      <c r="N29" s="33">
        <f t="shared" si="7"/>
        <v>9</v>
      </c>
      <c r="O29" s="33">
        <f t="shared" si="7"/>
        <v>7</v>
      </c>
      <c r="P29" s="33">
        <f t="shared" si="7"/>
        <v>20</v>
      </c>
      <c r="Q29" s="33">
        <f t="shared" si="7"/>
        <v>10</v>
      </c>
      <c r="R29" s="33">
        <f t="shared" si="7"/>
        <v>6</v>
      </c>
      <c r="S29" s="33">
        <f t="shared" si="7"/>
        <v>17</v>
      </c>
      <c r="T29" s="33">
        <f t="shared" si="7"/>
        <v>4</v>
      </c>
      <c r="U29" s="33">
        <f t="shared" si="7"/>
        <v>18</v>
      </c>
      <c r="V29" s="33">
        <f t="shared" si="7"/>
        <v>22</v>
      </c>
      <c r="W29" s="33">
        <f t="shared" si="7"/>
        <v>24</v>
      </c>
      <c r="X29" s="33">
        <f t="shared" si="7"/>
        <v>16</v>
      </c>
      <c r="Y29" s="33">
        <f t="shared" si="7"/>
        <v>21</v>
      </c>
      <c r="Z29" s="33">
        <f t="shared" si="7"/>
        <v>13</v>
      </c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6">
      <c r="C30">
        <v>8</v>
      </c>
      <c r="D30">
        <v>6</v>
      </c>
      <c r="E30">
        <v>17</v>
      </c>
      <c r="F30">
        <v>11</v>
      </c>
      <c r="G30">
        <v>10</v>
      </c>
      <c r="H30" s="34">
        <v>4</v>
      </c>
      <c r="I30">
        <v>16</v>
      </c>
      <c r="J30" s="34">
        <v>3</v>
      </c>
      <c r="K30">
        <v>12</v>
      </c>
      <c r="L30">
        <v>7</v>
      </c>
      <c r="M30">
        <v>13</v>
      </c>
      <c r="N30">
        <v>14</v>
      </c>
      <c r="O30" s="34">
        <v>5</v>
      </c>
      <c r="P30">
        <v>22</v>
      </c>
      <c r="Q30">
        <v>19</v>
      </c>
      <c r="R30">
        <v>9</v>
      </c>
      <c r="S30">
        <v>21</v>
      </c>
      <c r="T30" s="34">
        <v>1</v>
      </c>
      <c r="U30">
        <v>15</v>
      </c>
      <c r="V30" s="34">
        <v>2</v>
      </c>
      <c r="W30">
        <v>24</v>
      </c>
      <c r="X30">
        <v>20</v>
      </c>
      <c r="Y30">
        <v>18</v>
      </c>
      <c r="Z30">
        <v>23</v>
      </c>
    </row>
    <row r="31" spans="1:36">
      <c r="B31" t="s">
        <v>55</v>
      </c>
      <c r="C31" s="32">
        <v>1653</v>
      </c>
      <c r="D31" s="32">
        <v>1314</v>
      </c>
      <c r="E31" s="32">
        <v>1427</v>
      </c>
      <c r="F31" s="32">
        <v>1140</v>
      </c>
      <c r="G31" s="32">
        <v>1425</v>
      </c>
      <c r="H31" s="32">
        <v>1069</v>
      </c>
      <c r="I31" s="32">
        <v>1109</v>
      </c>
      <c r="J31" s="32">
        <v>1137</v>
      </c>
      <c r="K31" s="32">
        <v>1270</v>
      </c>
      <c r="L31" s="32">
        <v>1379</v>
      </c>
      <c r="M31" s="32">
        <v>1668</v>
      </c>
      <c r="N31" s="32">
        <v>1110</v>
      </c>
      <c r="O31" s="32">
        <v>1050</v>
      </c>
      <c r="P31" s="32">
        <v>5536</v>
      </c>
      <c r="Q31" s="32">
        <v>1519</v>
      </c>
      <c r="R31" s="32">
        <v>1072</v>
      </c>
      <c r="S31" s="32">
        <v>5056</v>
      </c>
      <c r="T31" s="32">
        <v>1072</v>
      </c>
      <c r="U31" s="32">
        <v>1289</v>
      </c>
      <c r="V31" s="32">
        <v>1343</v>
      </c>
      <c r="X31" s="32">
        <v>3231</v>
      </c>
      <c r="Y31" s="32">
        <v>1771</v>
      </c>
      <c r="Z31" s="32">
        <v>8954</v>
      </c>
    </row>
    <row r="32" spans="1:36">
      <c r="B32"/>
      <c r="C32">
        <f>IF(C30&lt;11,C31,0)</f>
        <v>1653</v>
      </c>
      <c r="D32">
        <f t="shared" ref="D32:Z32" si="8">IF(D30&lt;11,D31,0)</f>
        <v>1314</v>
      </c>
      <c r="E32">
        <f t="shared" si="8"/>
        <v>0</v>
      </c>
      <c r="F32">
        <f t="shared" si="8"/>
        <v>0</v>
      </c>
      <c r="G32">
        <f t="shared" si="8"/>
        <v>1425</v>
      </c>
      <c r="H32">
        <f t="shared" si="8"/>
        <v>1069</v>
      </c>
      <c r="I32">
        <f t="shared" si="8"/>
        <v>0</v>
      </c>
      <c r="J32">
        <f t="shared" si="8"/>
        <v>1137</v>
      </c>
      <c r="K32">
        <f t="shared" si="8"/>
        <v>0</v>
      </c>
      <c r="L32">
        <f t="shared" si="8"/>
        <v>1379</v>
      </c>
      <c r="M32">
        <f t="shared" si="8"/>
        <v>0</v>
      </c>
      <c r="N32">
        <f t="shared" si="8"/>
        <v>0</v>
      </c>
      <c r="O32">
        <f t="shared" si="8"/>
        <v>1050</v>
      </c>
      <c r="P32">
        <f t="shared" si="8"/>
        <v>0</v>
      </c>
      <c r="Q32">
        <f t="shared" si="8"/>
        <v>0</v>
      </c>
      <c r="R32">
        <f t="shared" si="8"/>
        <v>1072</v>
      </c>
      <c r="S32">
        <f t="shared" si="8"/>
        <v>0</v>
      </c>
      <c r="T32">
        <f t="shared" si="8"/>
        <v>1072</v>
      </c>
      <c r="U32">
        <f t="shared" si="8"/>
        <v>0</v>
      </c>
      <c r="V32">
        <f t="shared" si="8"/>
        <v>1343</v>
      </c>
      <c r="W32">
        <f t="shared" si="8"/>
        <v>0</v>
      </c>
      <c r="X32">
        <f t="shared" si="8"/>
        <v>0</v>
      </c>
      <c r="Y32">
        <f t="shared" si="8"/>
        <v>0</v>
      </c>
      <c r="Z32">
        <f t="shared" si="8"/>
        <v>0</v>
      </c>
    </row>
    <row r="33" spans="2:2">
      <c r="B33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  <row r="41" spans="2:2">
      <c r="B41"/>
    </row>
    <row r="42" spans="2:2">
      <c r="B42"/>
    </row>
    <row r="43" spans="2:2">
      <c r="B43"/>
    </row>
    <row r="44" spans="2:2">
      <c r="B44"/>
    </row>
    <row r="45" spans="2:2">
      <c r="B45"/>
    </row>
    <row r="46" spans="2:2">
      <c r="B46"/>
    </row>
    <row r="47" spans="2:2">
      <c r="B47"/>
    </row>
    <row r="48" spans="2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</sheetData>
  <mergeCells count="9">
    <mergeCell ref="AI1:AI2"/>
    <mergeCell ref="A3:A26"/>
    <mergeCell ref="A28:B28"/>
    <mergeCell ref="C1:Z1"/>
    <mergeCell ref="A29:B29"/>
    <mergeCell ref="AA1:AE1"/>
    <mergeCell ref="A27:B27"/>
    <mergeCell ref="AF1:AG1"/>
    <mergeCell ref="AH1:AH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 chida</dc:creator>
  <cp:lastModifiedBy>Koji Chida</cp:lastModifiedBy>
  <dcterms:created xsi:type="dcterms:W3CDTF">2015-06-05T18:19:34Z</dcterms:created>
  <dcterms:modified xsi:type="dcterms:W3CDTF">2025-10-23T04:42:14Z</dcterms:modified>
</cp:coreProperties>
</file>